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aheda.issoufaly\Downloads\"/>
    </mc:Choice>
  </mc:AlternateContent>
  <xr:revisionPtr revIDLastSave="0" documentId="8_{FA638243-7928-46C8-AC9D-53BFF3E60E2D}" xr6:coauthVersionLast="47" xr6:coauthVersionMax="47" xr10:uidLastSave="{00000000-0000-0000-0000-000000000000}"/>
  <workbookProtection workbookPassword="C0D6" lockStructure="1"/>
  <bookViews>
    <workbookView xWindow="-120" yWindow="-120" windowWidth="29040" windowHeight="15720" xr2:uid="{3F45F8BB-9658-B345-BBC1-6D308CE4CB46}"/>
  </bookViews>
  <sheets>
    <sheet name="Feuille de calc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C12" i="1"/>
  <c r="E12" i="1" s="1"/>
  <c r="B20" i="1"/>
  <c r="D14" i="1"/>
  <c r="D15" i="1"/>
  <c r="D16" i="1"/>
  <c r="D18" i="1"/>
  <c r="D11" i="1"/>
  <c r="C14" i="1"/>
  <c r="C15" i="1"/>
  <c r="C16" i="1"/>
  <c r="C18" i="1"/>
  <c r="C11" i="1"/>
  <c r="E13" i="1"/>
  <c r="E17" i="1" l="1"/>
  <c r="C21" i="1"/>
  <c r="D21" i="1"/>
  <c r="E16" i="1"/>
  <c r="E18" i="1"/>
  <c r="E15" i="1"/>
  <c r="E11" i="1"/>
  <c r="E14" i="1" l="1"/>
  <c r="B21" i="1" s="1"/>
  <c r="B22" i="1" s="1"/>
  <c r="B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<sst xmlns="http://schemas.openxmlformats.org/spreadsheetml/2006/main" count="34" uniqueCount="33">
  <si>
    <t>Traitement brut</t>
  </si>
  <si>
    <t>Maintenu</t>
  </si>
  <si>
    <t>NBI</t>
  </si>
  <si>
    <t>Jour de carence</t>
  </si>
  <si>
    <t>Montant en euros</t>
  </si>
  <si>
    <t>Supplément familial de traitement</t>
  </si>
  <si>
    <t>Autres primes et indemnités</t>
  </si>
  <si>
    <t>Maintenue</t>
  </si>
  <si>
    <t>Durée de l'arrêt en jours</t>
  </si>
  <si>
    <t>Total des pertes</t>
  </si>
  <si>
    <t xml:space="preserve">dont perte liée aux 90% </t>
  </si>
  <si>
    <t>dont jour de carence</t>
  </si>
  <si>
    <t>Mode d'emploi :</t>
  </si>
  <si>
    <t>Calculateur de rémunération en cas de congé maladie ordinaire</t>
  </si>
  <si>
    <t>Eléments de rémunération brute</t>
  </si>
  <si>
    <t>Perte liée aux 90% à partir du deuxième jour</t>
  </si>
  <si>
    <t>Rémunération brute de départ</t>
  </si>
  <si>
    <t>(si arrêt de plus d'un mois, pour le mois suivant, sans jour de carence)</t>
  </si>
  <si>
    <t>Perte liée à l'arrêt</t>
  </si>
  <si>
    <t xml:space="preserve">Rémunération brute finale </t>
  </si>
  <si>
    <t>Se munir d'un bulletin de salaire</t>
  </si>
  <si>
    <t>Laisser vides les lignes qui ne vous concernent pas</t>
  </si>
  <si>
    <t>Ce calculateur ne donne qu'un résultat indicatif à partir de montants bruts</t>
  </si>
  <si>
    <t>ATTENTION :</t>
  </si>
  <si>
    <t xml:space="preserve">Régime indemnitaire (par ex. IFSE) </t>
  </si>
  <si>
    <t>Indemnité compensatrice de la CSG</t>
  </si>
  <si>
    <t xml:space="preserve"> ☎ 01 41 63 27 59    ✉ contact@snuter-fsu.fr   🌐 snuter-fsu.fr</t>
  </si>
  <si>
    <t xml:space="preserve">La FSU Territoriale - 22 rue Malmaison, 93170 Bagnolet </t>
  </si>
  <si>
    <t>Complément de traitement indiciaire</t>
  </si>
  <si>
    <t>Renseigner uniquement les cellules encadrées en rouge</t>
  </si>
  <si>
    <t>Indemnité de résidence</t>
  </si>
  <si>
    <t>Ne concerne pas les agents placés en  CLD, CLM ou CITIS</t>
  </si>
  <si>
    <t>Ce calculateur ne concerne que les fonctionnaires et agents contractuels en congé de maladie ordinaire, à l'exception des vacataires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</si>
</sst>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ptos Narrow"/>
      <scheme val="minor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9" borderId="0" xfId="0" applyFill="1" applyAlignment="1">
      <alignment horizontal="centerContinuous" vertical="center"/>
    </xf>
    <xf numFmtId="0" fontId="0" fillId="9" borderId="0" xfId="0" applyFill="1"/>
    <xf numFmtId="164" fontId="3" fillId="4" borderId="1" xfId="0" applyNumberFormat="1" applyFont="1" applyFill="1" applyBorder="1" applyAlignment="1">
      <alignment vertical="center"/>
    </xf>
    <xf numFmtId="164" fontId="6" fillId="4" borderId="2" xfId="0" applyNumberFormat="1" applyFont="1" applyFill="1" applyBorder="1"/>
    <xf numFmtId="0" fontId="0" fillId="0" borderId="0" xfId="0" applyAlignment="1">
      <alignment horizontal="centerContinuous" vertical="center"/>
    </xf>
    <xf numFmtId="0" fontId="5" fillId="9" borderId="0" xfId="0" applyFont="1" applyFill="1" applyAlignment="1">
      <alignment horizontal="centerContinuous" vertical="center"/>
    </xf>
    <xf numFmtId="164" fontId="6" fillId="9" borderId="0" xfId="0" applyNumberFormat="1" applyFont="1" applyFill="1"/>
    <xf numFmtId="0" fontId="2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9" borderId="5" xfId="0" applyFont="1" applyFill="1" applyBorder="1" applyAlignment="1">
      <alignment horizontal="centerContinuous" vertical="center"/>
    </xf>
    <xf numFmtId="0" fontId="0" fillId="3" borderId="6" xfId="0" applyFill="1" applyBorder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0" fillId="3" borderId="6" xfId="0" applyFill="1" applyBorder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3" fillId="3" borderId="7" xfId="0" applyFont="1" applyFill="1" applyBorder="1" applyAlignment="1">
      <alignment horizontal="center"/>
    </xf>
    <xf numFmtId="0" fontId="0" fillId="9" borderId="6" xfId="0" applyFill="1" applyBorder="1"/>
    <xf numFmtId="0" fontId="3" fillId="9" borderId="0" xfId="0" applyFont="1" applyFill="1" applyAlignment="1">
      <alignment horizontal="center"/>
    </xf>
    <xf numFmtId="0" fontId="5" fillId="9" borderId="0" xfId="0" applyFont="1" applyFill="1" applyAlignment="1">
      <alignment horizontal="left" vertical="center"/>
    </xf>
    <xf numFmtId="0" fontId="3" fillId="9" borderId="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0" fillId="9" borderId="7" xfId="0" applyFill="1" applyBorder="1" applyAlignment="1">
      <alignment horizontal="centerContinuous" vertical="center"/>
    </xf>
    <xf numFmtId="0" fontId="3" fillId="6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7" borderId="6" xfId="0" applyFont="1" applyFill="1" applyBorder="1"/>
    <xf numFmtId="164" fontId="2" fillId="2" borderId="0" xfId="0" applyNumberFormat="1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0" fontId="4" fillId="9" borderId="6" xfId="0" applyFont="1" applyFill="1" applyBorder="1"/>
    <xf numFmtId="164" fontId="2" fillId="9" borderId="0" xfId="0" applyNumberFormat="1" applyFont="1" applyFill="1"/>
    <xf numFmtId="164" fontId="4" fillId="9" borderId="0" xfId="0" applyNumberFormat="1" applyFont="1" applyFill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/>
    <xf numFmtId="0" fontId="1" fillId="9" borderId="7" xfId="0" applyFont="1" applyFill="1" applyBorder="1"/>
    <xf numFmtId="164" fontId="5" fillId="2" borderId="0" xfId="0" applyNumberFormat="1" applyFont="1" applyFill="1"/>
    <xf numFmtId="164" fontId="5" fillId="2" borderId="0" xfId="0" applyNumberFormat="1" applyFont="1" applyFill="1" applyAlignment="1">
      <alignment horizontal="center" vertical="center"/>
    </xf>
    <xf numFmtId="0" fontId="3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Continuous" vertical="center" wrapText="1"/>
    </xf>
    <xf numFmtId="0" fontId="0" fillId="9" borderId="0" xfId="0" applyFill="1" applyAlignment="1">
      <alignment horizontal="centerContinuous"/>
    </xf>
    <xf numFmtId="0" fontId="0" fillId="9" borderId="8" xfId="0" applyFill="1" applyBorder="1" applyAlignment="1">
      <alignment horizontal="centerContinuous" vertical="center"/>
    </xf>
    <xf numFmtId="0" fontId="10" fillId="9" borderId="9" xfId="0" applyFont="1" applyFill="1" applyBorder="1" applyAlignment="1">
      <alignment horizontal="centerContinuous" vertical="center"/>
    </xf>
    <xf numFmtId="0" fontId="0" fillId="9" borderId="9" xfId="0" applyFill="1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9" borderId="10" xfId="0" applyFill="1" applyBorder="1"/>
    <xf numFmtId="0" fontId="9" fillId="0" borderId="0" xfId="0" applyFont="1"/>
    <xf numFmtId="0" fontId="5" fillId="3" borderId="0" xfId="0" applyFont="1" applyFill="1" applyAlignment="1">
      <alignment horizontal="center"/>
    </xf>
    <xf numFmtId="164" fontId="2" fillId="9" borderId="12" xfId="0" applyNumberFormat="1" applyFont="1" applyFill="1" applyBorder="1" applyProtection="1">
      <protection locked="0"/>
    </xf>
    <xf numFmtId="164" fontId="2" fillId="9" borderId="13" xfId="0" applyNumberFormat="1" applyFont="1" applyFill="1" applyBorder="1" applyProtection="1">
      <protection locked="0"/>
    </xf>
    <xf numFmtId="164" fontId="2" fillId="9" borderId="14" xfId="0" applyNumberFormat="1" applyFont="1" applyFill="1" applyBorder="1" applyProtection="1">
      <protection locked="0"/>
    </xf>
    <xf numFmtId="164" fontId="3" fillId="9" borderId="0" xfId="0" applyNumberFormat="1" applyFont="1" applyFill="1" applyAlignment="1">
      <alignment horizontal="centerContinuous" vertical="center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7" xfId="0" applyFont="1" applyFill="1" applyBorder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1598263</xdr:colOff>
      <xdr:row>7</xdr:row>
      <xdr:rowOff>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2E9A48-CA93-4390-8626-C7DCA23D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0572"/>
          <a:ext cx="1598263" cy="14943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CBDB-DEA3-D54F-9418-F2A8E21A795C}">
  <dimension ref="A1:G28"/>
  <sheetViews>
    <sheetView tabSelected="1" zoomScale="118" workbookViewId="0"/>
  </sheetViews>
  <sheetFormatPr baseColWidth="10" defaultRowHeight="15"/>
  <cols>
    <col min="1" max="1" width="37.44140625" customWidth="1"/>
    <col min="2" max="2" width="21" customWidth="1"/>
    <col min="3" max="3" width="36.33203125" customWidth="1"/>
    <col min="4" max="4" width="30.77734375" customWidth="1"/>
    <col min="5" max="5" width="19.6640625" customWidth="1"/>
  </cols>
  <sheetData>
    <row r="1" spans="1:7" ht="75.95" customHeight="1">
      <c r="A1" s="8" t="e" vm="1">
        <v>#VALUE!</v>
      </c>
      <c r="B1" s="9" t="s">
        <v>13</v>
      </c>
      <c r="C1" s="10"/>
      <c r="D1" s="10"/>
      <c r="E1" s="11" t="e" vm="2">
        <v>#VALUE!</v>
      </c>
    </row>
    <row r="2" spans="1:7" ht="32.1" customHeight="1">
      <c r="A2" s="12"/>
      <c r="B2" s="61" t="s">
        <v>23</v>
      </c>
      <c r="C2" s="66" t="s">
        <v>32</v>
      </c>
      <c r="D2" s="66"/>
      <c r="E2" s="67"/>
    </row>
    <row r="3" spans="1:7" ht="18.95" customHeight="1">
      <c r="A3" s="12"/>
      <c r="B3" s="61"/>
      <c r="C3" s="62" t="s">
        <v>31</v>
      </c>
      <c r="D3" s="63"/>
      <c r="E3" s="60"/>
    </row>
    <row r="4" spans="1:7" ht="17.100000000000001" customHeight="1">
      <c r="A4" s="12"/>
      <c r="B4" s="59"/>
      <c r="C4" s="62" t="s">
        <v>22</v>
      </c>
      <c r="D4" s="53"/>
      <c r="E4" s="60"/>
    </row>
    <row r="5" spans="1:7" ht="15.75">
      <c r="A5" s="12"/>
      <c r="B5" s="13" t="s">
        <v>12</v>
      </c>
      <c r="C5" s="64" t="s">
        <v>20</v>
      </c>
      <c r="D5" s="64"/>
      <c r="E5" s="65"/>
    </row>
    <row r="6" spans="1:7" ht="15.75">
      <c r="A6" s="14"/>
      <c r="B6" s="15"/>
      <c r="C6" s="16" t="s">
        <v>29</v>
      </c>
      <c r="D6" s="15"/>
      <c r="E6" s="17"/>
    </row>
    <row r="7" spans="1:7" s="2" customFormat="1" ht="15.75">
      <c r="A7" s="14"/>
      <c r="B7" s="15"/>
      <c r="C7" s="16" t="s">
        <v>21</v>
      </c>
      <c r="D7" s="15"/>
      <c r="E7" s="17"/>
    </row>
    <row r="8" spans="1:7" s="2" customFormat="1" ht="12.95" customHeight="1" thickBot="1">
      <c r="A8" s="18"/>
      <c r="B8" s="19"/>
      <c r="C8" s="20"/>
      <c r="D8" s="19"/>
      <c r="E8" s="21"/>
    </row>
    <row r="9" spans="1:7" ht="16.5" thickBot="1">
      <c r="A9" s="22" t="s">
        <v>8</v>
      </c>
      <c r="B9" s="58">
        <v>0</v>
      </c>
      <c r="C9" s="57"/>
      <c r="D9" s="1"/>
      <c r="E9" s="23"/>
    </row>
    <row r="10" spans="1:7" ht="32.25" thickBot="1">
      <c r="A10" s="24" t="s">
        <v>14</v>
      </c>
      <c r="B10" s="25" t="s">
        <v>4</v>
      </c>
      <c r="C10" s="25" t="s">
        <v>3</v>
      </c>
      <c r="D10" s="26" t="s">
        <v>15</v>
      </c>
      <c r="E10" s="27" t="s">
        <v>18</v>
      </c>
    </row>
    <row r="11" spans="1:7" ht="15.75">
      <c r="A11" s="28" t="s">
        <v>0</v>
      </c>
      <c r="B11" s="54">
        <v>0</v>
      </c>
      <c r="C11" s="29">
        <f t="shared" ref="C11:C18" si="0">IF($B$9&lt;1, 0,(B11/30))</f>
        <v>0</v>
      </c>
      <c r="D11" s="29">
        <f t="shared" ref="D11:D18" si="1">IF($B$9&lt;1,0,($B$9-1)*(B11*0.1)/30)</f>
        <v>0</v>
      </c>
      <c r="E11" s="30">
        <f>SUM(C11:D11)</f>
        <v>0</v>
      </c>
    </row>
    <row r="12" spans="1:7" ht="15.75">
      <c r="A12" s="28" t="s">
        <v>30</v>
      </c>
      <c r="B12" s="55">
        <v>0</v>
      </c>
      <c r="C12" s="29">
        <f>IF($B$9&lt;1, 0,(B12/30))</f>
        <v>0</v>
      </c>
      <c r="D12" s="31" t="s">
        <v>7</v>
      </c>
      <c r="E12" s="30">
        <f>C12</f>
        <v>0</v>
      </c>
      <c r="G12" s="52"/>
    </row>
    <row r="13" spans="1:7" ht="15.75">
      <c r="A13" s="28" t="s">
        <v>5</v>
      </c>
      <c r="B13" s="55">
        <v>0</v>
      </c>
      <c r="C13" s="31" t="s">
        <v>1</v>
      </c>
      <c r="D13" s="31" t="s">
        <v>1</v>
      </c>
      <c r="E13" s="32" t="str">
        <f>C13</f>
        <v>Maintenu</v>
      </c>
    </row>
    <row r="14" spans="1:7" ht="15.75">
      <c r="A14" s="28" t="s">
        <v>2</v>
      </c>
      <c r="B14" s="55">
        <v>0</v>
      </c>
      <c r="C14" s="29">
        <f t="shared" si="0"/>
        <v>0</v>
      </c>
      <c r="D14" s="29">
        <f t="shared" si="1"/>
        <v>0</v>
      </c>
      <c r="E14" s="30">
        <f t="shared" ref="E14:E18" si="2">SUM(C14:D14)</f>
        <v>0</v>
      </c>
    </row>
    <row r="15" spans="1:7" ht="15.75">
      <c r="A15" s="28" t="s">
        <v>28</v>
      </c>
      <c r="B15" s="55">
        <v>0</v>
      </c>
      <c r="C15" s="29">
        <f t="shared" si="0"/>
        <v>0</v>
      </c>
      <c r="D15" s="29">
        <f t="shared" si="1"/>
        <v>0</v>
      </c>
      <c r="E15" s="30">
        <f t="shared" si="2"/>
        <v>0</v>
      </c>
    </row>
    <row r="16" spans="1:7" ht="15.75">
      <c r="A16" s="28" t="s">
        <v>24</v>
      </c>
      <c r="B16" s="55">
        <v>0</v>
      </c>
      <c r="C16" s="29">
        <f t="shared" si="0"/>
        <v>0</v>
      </c>
      <c r="D16" s="29">
        <f t="shared" si="1"/>
        <v>0</v>
      </c>
      <c r="E16" s="30">
        <f t="shared" si="2"/>
        <v>0</v>
      </c>
    </row>
    <row r="17" spans="1:5" ht="15.75">
      <c r="A17" s="28" t="s">
        <v>25</v>
      </c>
      <c r="B17" s="55">
        <v>0</v>
      </c>
      <c r="C17" s="29">
        <f t="shared" si="0"/>
        <v>0</v>
      </c>
      <c r="D17" s="29">
        <f t="shared" si="1"/>
        <v>0</v>
      </c>
      <c r="E17" s="30">
        <f t="shared" si="2"/>
        <v>0</v>
      </c>
    </row>
    <row r="18" spans="1:5" ht="16.5" thickBot="1">
      <c r="A18" s="28" t="s">
        <v>6</v>
      </c>
      <c r="B18" s="56">
        <v>0</v>
      </c>
      <c r="C18" s="29">
        <f t="shared" si="0"/>
        <v>0</v>
      </c>
      <c r="D18" s="29">
        <f t="shared" si="1"/>
        <v>0</v>
      </c>
      <c r="E18" s="30">
        <f t="shared" si="2"/>
        <v>0</v>
      </c>
    </row>
    <row r="19" spans="1:5">
      <c r="A19" s="33"/>
      <c r="B19" s="34"/>
      <c r="C19" s="35"/>
      <c r="D19" s="35"/>
      <c r="E19" s="36"/>
    </row>
    <row r="20" spans="1:5" ht="15.75">
      <c r="A20" s="28" t="s">
        <v>16</v>
      </c>
      <c r="B20" s="37">
        <f>SUM(B11:B18)</f>
        <v>0</v>
      </c>
      <c r="C20" s="25" t="s">
        <v>11</v>
      </c>
      <c r="D20" s="25" t="s">
        <v>10</v>
      </c>
      <c r="E20" s="38"/>
    </row>
    <row r="21" spans="1:5" ht="16.5" thickBot="1">
      <c r="A21" s="28" t="s">
        <v>9</v>
      </c>
      <c r="B21" s="39">
        <f>-(SUM(E11:E18))</f>
        <v>0</v>
      </c>
      <c r="C21" s="40">
        <f>-(SUM(C11:C18))</f>
        <v>0</v>
      </c>
      <c r="D21" s="40">
        <f>-(SUM(D11:D18))</f>
        <v>0</v>
      </c>
      <c r="E21" s="38"/>
    </row>
    <row r="22" spans="1:5" ht="15.75">
      <c r="A22" s="41" t="s">
        <v>19</v>
      </c>
      <c r="B22" s="3">
        <f>B20+B21</f>
        <v>0</v>
      </c>
      <c r="C22" s="2"/>
      <c r="D22" s="2"/>
      <c r="E22" s="38"/>
    </row>
    <row r="23" spans="1:5" ht="24.75" thickBot="1">
      <c r="A23" s="42" t="s">
        <v>17</v>
      </c>
      <c r="B23" s="4">
        <f>B22-C21</f>
        <v>0</v>
      </c>
      <c r="C23" s="2"/>
      <c r="D23" s="2"/>
      <c r="E23" s="38"/>
    </row>
    <row r="24" spans="1:5" ht="12.95" customHeight="1">
      <c r="A24" s="43"/>
      <c r="B24" s="7"/>
      <c r="C24" s="2"/>
      <c r="D24" s="2"/>
      <c r="E24" s="38"/>
    </row>
    <row r="25" spans="1:5" ht="15.75">
      <c r="A25" s="44"/>
      <c r="B25" s="45" t="s">
        <v>27</v>
      </c>
      <c r="C25" s="46"/>
      <c r="D25" s="46"/>
      <c r="E25" s="38"/>
    </row>
    <row r="26" spans="1:5" ht="17.100000000000001" customHeight="1" thickBot="1">
      <c r="A26" s="47"/>
      <c r="B26" s="48" t="s">
        <v>26</v>
      </c>
      <c r="C26" s="49"/>
      <c r="D26" s="50"/>
      <c r="E26" s="51"/>
    </row>
    <row r="27" spans="1:5" ht="15.75">
      <c r="A27" s="6"/>
      <c r="B27" s="5"/>
      <c r="C27" s="1"/>
      <c r="D27" s="1"/>
      <c r="E27" s="1"/>
    </row>
    <row r="28" spans="1:5">
      <c r="A28" s="2"/>
      <c r="B28" s="2"/>
      <c r="C28" s="2"/>
    </row>
  </sheetData>
  <sheetProtection algorithmName="SHA-512" hashValue="cAo8osWv3IUD89M/Ekx7ovGLxo8Wwc5SR29n/r2bwo4uIyiJ91IGuuggWcmWVKZfLqx2z6/DwY+n2zqwCSOEMw==" saltValue="TeT3C7fM3IulcWeoNR5UJw==" spinCount="100000" sheet="1" objects="1" scenarios="1"/>
  <mergeCells count="2">
    <mergeCell ref="C5:E5"/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de 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FONTE</dc:creator>
  <cp:lastModifiedBy>Zaheda ISSOUFALY</cp:lastModifiedBy>
  <dcterms:created xsi:type="dcterms:W3CDTF">2025-03-12T15:53:44Z</dcterms:created>
  <dcterms:modified xsi:type="dcterms:W3CDTF">2025-03-20T03:59:44Z</dcterms:modified>
</cp:coreProperties>
</file>